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885" windowHeight="8700" firstSheet="1" activeTab="1"/>
  </bookViews>
  <sheets>
    <sheet name="antérieur à 2007" sheetId="1" r:id="rId1"/>
    <sheet name="2009" sheetId="2" r:id="rId2"/>
  </sheets>
  <definedNames>
    <definedName name="_xlnm.Print_Titles" localSheetId="1">'2009'!$1:$2</definedName>
    <definedName name="_xlnm.Print_Area" localSheetId="1">'2009'!$A$1:$J$69</definedName>
    <definedName name="_xlnm.Print_Area" localSheetId="0">'antérieur à 2007'!$A$1:$H$7</definedName>
  </definedNames>
  <calcPr fullCalcOnLoad="1"/>
</workbook>
</file>

<file path=xl/sharedStrings.xml><?xml version="1.0" encoding="utf-8"?>
<sst xmlns="http://schemas.openxmlformats.org/spreadsheetml/2006/main" count="342" uniqueCount="175">
  <si>
    <t>Numéro</t>
  </si>
  <si>
    <t>Désignations</t>
  </si>
  <si>
    <t>Type</t>
  </si>
  <si>
    <t>MAPA</t>
  </si>
  <si>
    <t>A.O.</t>
  </si>
  <si>
    <t>Date début</t>
  </si>
  <si>
    <t>Date fin</t>
  </si>
  <si>
    <t>Observations</t>
  </si>
  <si>
    <t>Durée</t>
  </si>
  <si>
    <t>Fournitures, matériels et équipements pour les services techniques</t>
  </si>
  <si>
    <t>Etat du dossier</t>
  </si>
  <si>
    <t>Notifié</t>
  </si>
  <si>
    <t xml:space="preserve">LISTE DES  MARCHES  </t>
  </si>
  <si>
    <t>11/06</t>
  </si>
  <si>
    <t>Extension et restructuration Ergothérapie</t>
  </si>
  <si>
    <t>05/06</t>
  </si>
  <si>
    <t>Marché de location - entretien linge et tenues du personnel</t>
  </si>
  <si>
    <t>4 ans</t>
  </si>
  <si>
    <t>09/05</t>
  </si>
  <si>
    <t>Marché des Assurances</t>
  </si>
  <si>
    <t>04/06</t>
  </si>
  <si>
    <t>Assurances dommages ouvrage Administration</t>
  </si>
  <si>
    <t>Assurances dommages ouvrage  Ergothérapie</t>
  </si>
  <si>
    <t>5 ans</t>
  </si>
  <si>
    <t>10 ans</t>
  </si>
  <si>
    <t>Libellé du lot</t>
  </si>
  <si>
    <t>N° de marché</t>
  </si>
  <si>
    <t>Désignation du marché</t>
  </si>
  <si>
    <t>N°1</t>
  </si>
  <si>
    <t>N°2</t>
  </si>
  <si>
    <t>Fruits et légumes frais</t>
  </si>
  <si>
    <t>N° de lot</t>
  </si>
  <si>
    <t>N°3</t>
  </si>
  <si>
    <t>Boissons</t>
  </si>
  <si>
    <t>N°4</t>
  </si>
  <si>
    <t>Adresse code postal</t>
  </si>
  <si>
    <t>FARECO MARTINAT</t>
  </si>
  <si>
    <t>MOULINS</t>
  </si>
  <si>
    <t>MONTLUCON</t>
  </si>
  <si>
    <t>POMONA PASSION FROID</t>
  </si>
  <si>
    <t>ATTRIBUTAIRE</t>
  </si>
  <si>
    <t>BANNEGON</t>
  </si>
  <si>
    <t>Montant HT du lot ou du marché</t>
  </si>
  <si>
    <t>SICABA</t>
  </si>
  <si>
    <t>BOURBON L'ARCHAMBAULT</t>
  </si>
  <si>
    <t>CLERMONT FERRAND</t>
  </si>
  <si>
    <t>JOUE LES TOURS</t>
  </si>
  <si>
    <t>Essence et gazole pour véhicules</t>
  </si>
  <si>
    <t>NUGET NAVEAU</t>
  </si>
  <si>
    <t>NEUILLY EN DUN</t>
  </si>
  <si>
    <t>CAILLOT</t>
  </si>
  <si>
    <t>pas de marché sur cette tranche</t>
  </si>
  <si>
    <t>MARCHES DE FOURNITURES OU SERVICES DE 4 000 à 19 999 Euros HT</t>
  </si>
  <si>
    <t>MARCHES DE FOURNITURES OU SERVICES DE 20 000 à 49 999 Euros HT</t>
  </si>
  <si>
    <t>MARCHES DE FOURNITURES OU SERVICES DE 50 000 à 89 999 Euros HT</t>
  </si>
  <si>
    <t>MARCHES DE FOURNITURES OU SERVICES DE 210 000 à 999 999 Euros HT</t>
  </si>
  <si>
    <t>MARCHES DE FOURNITURES OU SERVICES DE 1 000 000 à 2 999 999 Euros HT</t>
  </si>
  <si>
    <t>MARCHES DE FOURNITURES OU SERVICES DE 3 000 000 à 5 269 999 Euros HT</t>
  </si>
  <si>
    <t>MARCHES DE FOURNITURES OU SERVICES DE 5 270 000 HT ET PLUS</t>
  </si>
  <si>
    <t>Nature marché FOURN OU SERV</t>
  </si>
  <si>
    <t>FOURNITURES</t>
  </si>
  <si>
    <t>Achats de consommables à U.U. non stériles</t>
  </si>
  <si>
    <t>Articles pour incontinence</t>
  </si>
  <si>
    <t>ONTEX</t>
  </si>
  <si>
    <t>SAINT AUNES</t>
  </si>
  <si>
    <t>Articles à U.U. Protection du personnel</t>
  </si>
  <si>
    <t>Gants à U.U. non stériles</t>
  </si>
  <si>
    <t>Articles à U.U. Toilettes des patients</t>
  </si>
  <si>
    <t>Mission d'assistance technique et logistique du secrétariat médical et du service transport du CHSI</t>
  </si>
  <si>
    <t>SERVICE</t>
  </si>
  <si>
    <t>FACTEA CONSULTING</t>
  </si>
  <si>
    <t>090001</t>
  </si>
  <si>
    <t>MOLNLYCKE</t>
  </si>
  <si>
    <t>WAMBRECHIES</t>
  </si>
  <si>
    <t>THERMOFINA</t>
  </si>
  <si>
    <t>DAMMARIES LES LYS</t>
  </si>
  <si>
    <t>090002</t>
  </si>
  <si>
    <t>090003</t>
  </si>
  <si>
    <t>Fourniture de produits pétroliers raffinés liquide : essence et gazole pour véhicules</t>
  </si>
  <si>
    <t>N° 1</t>
  </si>
  <si>
    <t>N° 2</t>
  </si>
  <si>
    <t>Fioul domestique grand froid</t>
  </si>
  <si>
    <t>Marché N° 090002</t>
  </si>
  <si>
    <t>Marché N° 090001</t>
  </si>
  <si>
    <t>Marché N° 090003</t>
  </si>
  <si>
    <t>Marché N° 090006</t>
  </si>
  <si>
    <t>090006</t>
  </si>
  <si>
    <t>Matériel électrique</t>
  </si>
  <si>
    <t>N° 3</t>
  </si>
  <si>
    <t>Plomberie sanitaire et chauffage</t>
  </si>
  <si>
    <t>D.S.C.</t>
  </si>
  <si>
    <t>CREIL CEDEX</t>
  </si>
  <si>
    <t>N° 4</t>
  </si>
  <si>
    <t>Bois et dérivés</t>
  </si>
  <si>
    <t>PANOFRANCE</t>
  </si>
  <si>
    <t>ST DOULCHARD</t>
  </si>
  <si>
    <t>N° 5</t>
  </si>
  <si>
    <t>Peintures et revêtements</t>
  </si>
  <si>
    <t>REYT</t>
  </si>
  <si>
    <t>N° 6</t>
  </si>
  <si>
    <t>Petites fournitures et quincaillerie diverses</t>
  </si>
  <si>
    <t>MALTHE</t>
  </si>
  <si>
    <t>ST AMAND MONT.</t>
  </si>
  <si>
    <t>09007</t>
  </si>
  <si>
    <t>Site Internet</t>
  </si>
  <si>
    <t>IMDEO</t>
  </si>
  <si>
    <t>Marché N° 090007</t>
  </si>
  <si>
    <t>MARCHES DE FOURNITURES OU SERVICES DE 90 000 à 134  999 Euros HT</t>
  </si>
  <si>
    <t>090008</t>
  </si>
  <si>
    <t>Informatique gros matériels</t>
  </si>
  <si>
    <t>C.I.S.</t>
  </si>
  <si>
    <t>CARQUETON CEDEX</t>
  </si>
  <si>
    <t>Marché N° 090008</t>
  </si>
  <si>
    <t>MARCHES DE FOURNITURES OU SERVICES DE 135 000 à 209  999 Euros HT</t>
  </si>
  <si>
    <t>090004</t>
  </si>
  <si>
    <t>Rafraichisement du centre de vie</t>
  </si>
  <si>
    <t>TRAVAUX</t>
  </si>
  <si>
    <t>ABM 58</t>
  </si>
  <si>
    <t>NEVERS</t>
  </si>
  <si>
    <t>Marché N° 090004</t>
  </si>
  <si>
    <t>090009</t>
  </si>
  <si>
    <t>Réfection d'une toiture</t>
  </si>
  <si>
    <t>RIOTTE</t>
  </si>
  <si>
    <t>SANCOINS</t>
  </si>
  <si>
    <t>090010</t>
  </si>
  <si>
    <t>DENREES ALIMENTAIRES</t>
  </si>
  <si>
    <t>Produits laitiers et fromages</t>
  </si>
  <si>
    <t>ST PARIZE LE CHATEL</t>
  </si>
  <si>
    <t>N° 7</t>
  </si>
  <si>
    <t>N° 8</t>
  </si>
  <si>
    <t>N° 10</t>
  </si>
  <si>
    <t>N° 11</t>
  </si>
  <si>
    <t>Pains et viennoiseries</t>
  </si>
  <si>
    <t>Surgelés, viandes, abats, volailles, poissons, plats prpars salés et sucrés, fruits et légumes</t>
  </si>
  <si>
    <t>Epicerie conserves alimentaires, fonds de sauce, fumets, jus, bouillons et veloutés</t>
  </si>
  <si>
    <t>Epicerie conserves alimentaires, spécialités dessert et gâteaux secs</t>
  </si>
  <si>
    <t>Charcuterie et viande sous vide</t>
  </si>
  <si>
    <t>AUSSERT</t>
  </si>
  <si>
    <t>PAPUT BOISSONS</t>
  </si>
  <si>
    <t>DESERTINES</t>
  </si>
  <si>
    <t>MAHIEU</t>
  </si>
  <si>
    <t>TRANSGOURMET</t>
  </si>
  <si>
    <t>YZEURE CEDEX</t>
  </si>
  <si>
    <t>BOURGES CEDEX</t>
  </si>
  <si>
    <t>Volaille fraîche</t>
  </si>
  <si>
    <t>ALLIER VOLAILLES</t>
  </si>
  <si>
    <t>ESCUROLLES</t>
  </si>
  <si>
    <t>Epicerie petits déjeuners</t>
  </si>
  <si>
    <t>Marché N° 0900010</t>
  </si>
  <si>
    <t>090011</t>
  </si>
  <si>
    <t>Produits d'entretien</t>
  </si>
  <si>
    <t>Produitsnettoyage sols et surfaces</t>
  </si>
  <si>
    <t>FCH</t>
  </si>
  <si>
    <t>RILLIEUX LA PAPE</t>
  </si>
  <si>
    <t>Brosserie et articles de nettoyage</t>
  </si>
  <si>
    <t>Papiers sanitaires et domestiques</t>
  </si>
  <si>
    <t>ELIS BERRY</t>
  </si>
  <si>
    <t>Savon liquide</t>
  </si>
  <si>
    <t>Produits de nettoyage lingerie</t>
  </si>
  <si>
    <t>GROUPE PIERRE LE GOFF</t>
  </si>
  <si>
    <t>CLERMONT-FERRAND</t>
  </si>
  <si>
    <t>Produits de nettoyage restauration</t>
  </si>
  <si>
    <t>Désodorisants ménagers</t>
  </si>
  <si>
    <t>Sacs et containers DASRI</t>
  </si>
  <si>
    <t>INTERPACK</t>
  </si>
  <si>
    <t>LE TORQUESNE</t>
  </si>
  <si>
    <t>Sacs poubelle pour déchets ménagers</t>
  </si>
  <si>
    <t>Marché N° 090011</t>
  </si>
  <si>
    <t>090030</t>
  </si>
  <si>
    <t>Approvisionnement viande fraiche</t>
  </si>
  <si>
    <t>M.N.</t>
  </si>
  <si>
    <t>Marché N° 090030</t>
  </si>
  <si>
    <t>Marché N° 090009</t>
  </si>
  <si>
    <t>BOULOGNE BILLANCOURT</t>
  </si>
  <si>
    <t>DEOLS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</si>
</sst>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00"/>
  </numFmts>
  <fonts count="1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72" fontId="0" fillId="0" borderId="1" xfId="0" applyNumberFormat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 wrapText="1"/>
    </xf>
    <xf numFmtId="172" fontId="3" fillId="0" borderId="1" xfId="0" applyNumberFormat="1" applyFont="1" applyFill="1" applyBorder="1" applyAlignment="1">
      <alignment horizontal="centerContinuous" vertical="center" wrapText="1"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 wrapText="1"/>
    </xf>
    <xf numFmtId="172" fontId="4" fillId="0" borderId="1" xfId="0" applyNumberFormat="1" applyFont="1" applyBorder="1" applyAlignment="1">
      <alignment horizontal="centerContinuous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49" fontId="4" fillId="0" borderId="1" xfId="0" applyNumberFormat="1" applyFont="1" applyFill="1" applyBorder="1" applyAlignment="1">
      <alignment horizontal="centerContinuous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 wrapText="1"/>
    </xf>
    <xf numFmtId="0" fontId="9" fillId="0" borderId="0" xfId="0" applyFont="1" applyBorder="1" applyAlignment="1">
      <alignment horizontal="centerContinuous" vertical="center"/>
    </xf>
    <xf numFmtId="172" fontId="9" fillId="0" borderId="0" xfId="0" applyNumberFormat="1" applyFont="1" applyBorder="1" applyAlignment="1">
      <alignment horizontal="centerContinuous" vertical="center" wrapText="1"/>
    </xf>
    <xf numFmtId="4" fontId="9" fillId="0" borderId="0" xfId="0" applyNumberFormat="1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Continuous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0" fillId="0" borderId="0" xfId="0" applyFont="1" applyAlignment="1">
      <alignment horizontal="center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B15" sqref="B15"/>
    </sheetView>
  </sheetViews>
  <sheetFormatPr defaultColWidth="11.421875" defaultRowHeight="12.75"/>
  <cols>
    <col min="1" max="1" width="7.7109375" style="1" bestFit="1" customWidth="1"/>
    <col min="2" max="2" width="39.421875" style="0" customWidth="1"/>
    <col min="3" max="3" width="7.00390625" style="1" bestFit="1" customWidth="1"/>
    <col min="4" max="4" width="6.421875" style="1" bestFit="1" customWidth="1"/>
    <col min="5" max="5" width="17.28125" style="1" customWidth="1"/>
    <col min="6" max="6" width="13.28125" style="0" customWidth="1"/>
    <col min="7" max="7" width="12.7109375" style="0" customWidth="1"/>
    <col min="8" max="8" width="44.140625" style="0" customWidth="1"/>
  </cols>
  <sheetData>
    <row r="1" spans="1:7" ht="25.5" customHeight="1">
      <c r="A1" s="63" t="s">
        <v>12</v>
      </c>
      <c r="B1" s="63"/>
      <c r="C1" s="63"/>
      <c r="D1" s="63"/>
      <c r="E1" s="63"/>
      <c r="F1" s="63"/>
      <c r="G1" s="63"/>
    </row>
    <row r="2" spans="1:8" ht="20.25" customHeight="1">
      <c r="A2" s="5" t="s">
        <v>0</v>
      </c>
      <c r="B2" s="5" t="s">
        <v>1</v>
      </c>
      <c r="C2" s="3" t="s">
        <v>2</v>
      </c>
      <c r="D2" s="3" t="s">
        <v>8</v>
      </c>
      <c r="E2" s="3" t="s">
        <v>10</v>
      </c>
      <c r="F2" s="2" t="s">
        <v>5</v>
      </c>
      <c r="G2" s="2" t="s">
        <v>6</v>
      </c>
      <c r="H2" s="2" t="s">
        <v>7</v>
      </c>
    </row>
    <row r="3" spans="1:8" ht="38.25" customHeight="1">
      <c r="A3" s="6" t="s">
        <v>18</v>
      </c>
      <c r="B3" s="4" t="s">
        <v>19</v>
      </c>
      <c r="C3" s="3" t="s">
        <v>4</v>
      </c>
      <c r="D3" s="3" t="s">
        <v>23</v>
      </c>
      <c r="E3" s="7" t="s">
        <v>11</v>
      </c>
      <c r="F3" s="11">
        <v>38718</v>
      </c>
      <c r="G3" s="13">
        <v>40543</v>
      </c>
      <c r="H3" s="2"/>
    </row>
    <row r="4" spans="1:8" ht="38.25" customHeight="1">
      <c r="A4" s="64" t="s">
        <v>20</v>
      </c>
      <c r="B4" s="4" t="s">
        <v>21</v>
      </c>
      <c r="C4" s="66" t="s">
        <v>3</v>
      </c>
      <c r="D4" s="66" t="s">
        <v>24</v>
      </c>
      <c r="E4" s="7" t="s">
        <v>11</v>
      </c>
      <c r="F4" s="11">
        <v>38698</v>
      </c>
      <c r="G4" s="13">
        <v>42351</v>
      </c>
      <c r="H4" s="2"/>
    </row>
    <row r="5" spans="1:8" ht="38.25" customHeight="1">
      <c r="A5" s="65"/>
      <c r="B5" s="4" t="s">
        <v>22</v>
      </c>
      <c r="C5" s="67"/>
      <c r="D5" s="67"/>
      <c r="E5" s="7" t="s">
        <v>11</v>
      </c>
      <c r="F5" s="11">
        <v>39043</v>
      </c>
      <c r="G5" s="13">
        <v>42697</v>
      </c>
      <c r="H5" s="2"/>
    </row>
    <row r="6" spans="1:8" ht="39" customHeight="1">
      <c r="A6" s="6" t="s">
        <v>15</v>
      </c>
      <c r="B6" s="4" t="s">
        <v>16</v>
      </c>
      <c r="C6" s="9" t="s">
        <v>4</v>
      </c>
      <c r="D6" s="3" t="s">
        <v>17</v>
      </c>
      <c r="E6" s="7" t="s">
        <v>11</v>
      </c>
      <c r="F6" s="11">
        <v>38883</v>
      </c>
      <c r="G6" s="13">
        <v>40343</v>
      </c>
      <c r="H6" s="2"/>
    </row>
    <row r="7" spans="1:8" ht="39" customHeight="1">
      <c r="A7" s="6" t="s">
        <v>13</v>
      </c>
      <c r="B7" s="4" t="s">
        <v>14</v>
      </c>
      <c r="C7" s="9" t="s">
        <v>4</v>
      </c>
      <c r="D7" s="3"/>
      <c r="E7" s="7" t="s">
        <v>11</v>
      </c>
      <c r="F7" s="11">
        <v>39042</v>
      </c>
      <c r="G7" s="12">
        <v>39804</v>
      </c>
      <c r="H7" s="2"/>
    </row>
  </sheetData>
  <mergeCells count="4">
    <mergeCell ref="A1:G1"/>
    <mergeCell ref="A4:A5"/>
    <mergeCell ref="C4:C5"/>
    <mergeCell ref="D4:D5"/>
  </mergeCells>
  <printOptions horizontalCentered="1"/>
  <pageMargins left="0.2755905511811024" right="0.15748031496062992" top="0.19" bottom="0.1968503937007874" header="0.1968503937007874" footer="0.1968503937007874"/>
  <pageSetup fitToHeight="1" fitToWidth="1" horizontalDpi="600" verticalDpi="600" orientation="portrait" paperSize="9" scale="68" r:id="rId1"/>
  <headerFooter alignWithMargins="0">
    <oddFooter>&amp;RServices  économiques 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="75" zoomScaleNormal="75" workbookViewId="0" topLeftCell="A1">
      <selection activeCell="J15" sqref="J15"/>
    </sheetView>
  </sheetViews>
  <sheetFormatPr defaultColWidth="11.421875" defaultRowHeight="12.75" outlineLevelRow="2"/>
  <cols>
    <col min="1" max="1" width="11.7109375" style="1" customWidth="1"/>
    <col min="2" max="2" width="35.57421875" style="22" customWidth="1"/>
    <col min="3" max="3" width="8.7109375" style="1" customWidth="1"/>
    <col min="4" max="4" width="15.00390625" style="1" customWidth="1"/>
    <col min="5" max="5" width="9.00390625" style="1" customWidth="1"/>
    <col min="6" max="6" width="26.140625" style="17" customWidth="1"/>
    <col min="7" max="7" width="23.28125" style="17" customWidth="1"/>
    <col min="8" max="8" width="18.8515625" style="21" customWidth="1"/>
    <col min="9" max="9" width="18.8515625" style="17" customWidth="1"/>
    <col min="10" max="10" width="19.8515625" style="16" customWidth="1"/>
  </cols>
  <sheetData>
    <row r="1" spans="1:10" ht="54" customHeight="1">
      <c r="A1" s="3" t="s">
        <v>26</v>
      </c>
      <c r="B1" s="14" t="s">
        <v>27</v>
      </c>
      <c r="C1" s="3" t="s">
        <v>2</v>
      </c>
      <c r="D1" s="14" t="s">
        <v>59</v>
      </c>
      <c r="E1" s="3" t="s">
        <v>31</v>
      </c>
      <c r="F1" s="14" t="s">
        <v>25</v>
      </c>
      <c r="G1" s="14" t="s">
        <v>40</v>
      </c>
      <c r="H1" s="18" t="s">
        <v>35</v>
      </c>
      <c r="I1" s="14" t="s">
        <v>35</v>
      </c>
      <c r="J1" s="15" t="s">
        <v>42</v>
      </c>
    </row>
    <row r="2" spans="1:10" ht="21" customHeight="1" thickBot="1">
      <c r="A2" s="43"/>
      <c r="B2" s="44"/>
      <c r="C2" s="43"/>
      <c r="D2" s="43"/>
      <c r="E2" s="43"/>
      <c r="F2" s="44"/>
      <c r="G2" s="44"/>
      <c r="H2" s="45"/>
      <c r="I2" s="44"/>
      <c r="J2" s="46"/>
    </row>
    <row r="3" spans="1:10" s="26" customFormat="1" ht="25.5" customHeight="1" thickBot="1">
      <c r="A3" s="47" t="s">
        <v>52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s="32" customFormat="1" ht="54.75" customHeight="1" outlineLevel="2">
      <c r="A4" s="34" t="s">
        <v>76</v>
      </c>
      <c r="B4" s="35" t="s">
        <v>68</v>
      </c>
      <c r="C4" s="7" t="s">
        <v>3</v>
      </c>
      <c r="D4" s="50" t="s">
        <v>69</v>
      </c>
      <c r="E4" s="7"/>
      <c r="F4" s="8"/>
      <c r="G4" s="8" t="s">
        <v>70</v>
      </c>
      <c r="H4" s="20">
        <v>92100</v>
      </c>
      <c r="I4" s="8" t="s">
        <v>173</v>
      </c>
      <c r="J4" s="60">
        <v>13156</v>
      </c>
    </row>
    <row r="5" spans="1:10" s="32" customFormat="1" ht="31.5" customHeight="1" outlineLevel="1">
      <c r="A5" s="33" t="s">
        <v>82</v>
      </c>
      <c r="B5" s="24"/>
      <c r="C5" s="23"/>
      <c r="D5" s="51"/>
      <c r="E5" s="23"/>
      <c r="F5" s="24"/>
      <c r="G5" s="24"/>
      <c r="H5" s="25"/>
      <c r="I5" s="24"/>
      <c r="J5" s="58">
        <f>SUM(J4:J4)</f>
        <v>13156</v>
      </c>
    </row>
    <row r="6" spans="1:10" s="32" customFormat="1" ht="54.75" customHeight="1" outlineLevel="2">
      <c r="A6" s="34" t="s">
        <v>103</v>
      </c>
      <c r="B6" s="35" t="s">
        <v>104</v>
      </c>
      <c r="C6" s="7" t="s">
        <v>3</v>
      </c>
      <c r="D6" s="50" t="s">
        <v>69</v>
      </c>
      <c r="E6" s="7"/>
      <c r="F6" s="8"/>
      <c r="G6" s="8" t="s">
        <v>105</v>
      </c>
      <c r="H6" s="20">
        <v>37301</v>
      </c>
      <c r="I6" s="8" t="s">
        <v>46</v>
      </c>
      <c r="J6" s="60">
        <v>9650</v>
      </c>
    </row>
    <row r="7" spans="1:10" s="32" customFormat="1" ht="33.75" customHeight="1" outlineLevel="1">
      <c r="A7" s="33" t="s">
        <v>106</v>
      </c>
      <c r="B7" s="28"/>
      <c r="C7" s="27"/>
      <c r="D7" s="53"/>
      <c r="E7" s="27"/>
      <c r="F7" s="28"/>
      <c r="G7" s="28"/>
      <c r="H7" s="29"/>
      <c r="I7" s="28"/>
      <c r="J7" s="59">
        <f>SUBTOTAL(9,J6:J6)</f>
        <v>9650</v>
      </c>
    </row>
    <row r="8" spans="1:10" s="32" customFormat="1" ht="45.75" customHeight="1" outlineLevel="2">
      <c r="A8" s="34" t="s">
        <v>168</v>
      </c>
      <c r="B8" s="8" t="s">
        <v>169</v>
      </c>
      <c r="C8" s="7" t="s">
        <v>170</v>
      </c>
      <c r="D8" s="52" t="s">
        <v>60</v>
      </c>
      <c r="E8" s="7"/>
      <c r="F8" s="8"/>
      <c r="G8" s="8" t="s">
        <v>43</v>
      </c>
      <c r="H8" s="20">
        <v>3160</v>
      </c>
      <c r="I8" s="8" t="s">
        <v>44</v>
      </c>
      <c r="J8" s="60">
        <v>17525.12</v>
      </c>
    </row>
    <row r="9" spans="1:10" s="36" customFormat="1" ht="27.75" customHeight="1" outlineLevel="1" thickBot="1">
      <c r="A9" s="33" t="s">
        <v>171</v>
      </c>
      <c r="B9" s="28"/>
      <c r="C9" s="27"/>
      <c r="D9" s="53"/>
      <c r="E9" s="27"/>
      <c r="F9" s="28"/>
      <c r="G9" s="28"/>
      <c r="H9" s="29"/>
      <c r="I9" s="28"/>
      <c r="J9" s="59">
        <f>(J8)</f>
        <v>17525.12</v>
      </c>
    </row>
    <row r="10" spans="1:10" s="26" customFormat="1" ht="25.5" customHeight="1" thickBot="1">
      <c r="A10" s="47" t="s">
        <v>53</v>
      </c>
      <c r="B10" s="48"/>
      <c r="C10" s="48"/>
      <c r="D10" s="54"/>
      <c r="E10" s="48"/>
      <c r="F10" s="48"/>
      <c r="G10" s="48"/>
      <c r="H10" s="48"/>
      <c r="I10" s="48"/>
      <c r="J10" s="49"/>
    </row>
    <row r="11" spans="1:10" s="32" customFormat="1" ht="37.5" customHeight="1" outlineLevel="2">
      <c r="A11" s="30" t="s">
        <v>71</v>
      </c>
      <c r="B11" s="31" t="s">
        <v>61</v>
      </c>
      <c r="C11" s="9" t="s">
        <v>3</v>
      </c>
      <c r="D11" s="50" t="s">
        <v>60</v>
      </c>
      <c r="E11" s="9" t="s">
        <v>28</v>
      </c>
      <c r="F11" s="10" t="s">
        <v>62</v>
      </c>
      <c r="G11" s="10" t="s">
        <v>63</v>
      </c>
      <c r="H11" s="19">
        <v>34130</v>
      </c>
      <c r="I11" s="10" t="s">
        <v>64</v>
      </c>
      <c r="J11" s="57">
        <v>19513.54</v>
      </c>
    </row>
    <row r="12" spans="1:10" s="32" customFormat="1" ht="37.5" customHeight="1" outlineLevel="2">
      <c r="A12" s="30" t="s">
        <v>71</v>
      </c>
      <c r="B12" s="31" t="s">
        <v>61</v>
      </c>
      <c r="C12" s="9" t="s">
        <v>3</v>
      </c>
      <c r="D12" s="50" t="s">
        <v>60</v>
      </c>
      <c r="E12" s="9" t="s">
        <v>29</v>
      </c>
      <c r="F12" s="10" t="s">
        <v>65</v>
      </c>
      <c r="G12" s="10" t="s">
        <v>72</v>
      </c>
      <c r="H12" s="19">
        <v>59118</v>
      </c>
      <c r="I12" s="10" t="s">
        <v>73</v>
      </c>
      <c r="J12" s="57">
        <v>476.97</v>
      </c>
    </row>
    <row r="13" spans="1:10" s="32" customFormat="1" ht="37.5" customHeight="1" outlineLevel="2">
      <c r="A13" s="30" t="s">
        <v>71</v>
      </c>
      <c r="B13" s="31" t="s">
        <v>61</v>
      </c>
      <c r="C13" s="9" t="s">
        <v>3</v>
      </c>
      <c r="D13" s="50" t="s">
        <v>60</v>
      </c>
      <c r="E13" s="9" t="s">
        <v>32</v>
      </c>
      <c r="F13" s="10" t="s">
        <v>66</v>
      </c>
      <c r="G13" s="10" t="s">
        <v>74</v>
      </c>
      <c r="H13" s="19">
        <v>77194</v>
      </c>
      <c r="I13" s="10" t="s">
        <v>75</v>
      </c>
      <c r="J13" s="57">
        <v>6067</v>
      </c>
    </row>
    <row r="14" spans="1:10" s="32" customFormat="1" ht="37.5" customHeight="1" outlineLevel="2">
      <c r="A14" s="30" t="s">
        <v>71</v>
      </c>
      <c r="B14" s="31" t="s">
        <v>61</v>
      </c>
      <c r="C14" s="9" t="s">
        <v>3</v>
      </c>
      <c r="D14" s="50" t="s">
        <v>60</v>
      </c>
      <c r="E14" s="9" t="s">
        <v>34</v>
      </c>
      <c r="F14" s="10" t="s">
        <v>67</v>
      </c>
      <c r="G14" s="10" t="s">
        <v>63</v>
      </c>
      <c r="H14" s="19">
        <v>34130</v>
      </c>
      <c r="I14" s="10" t="s">
        <v>64</v>
      </c>
      <c r="J14" s="57">
        <v>44.75</v>
      </c>
    </row>
    <row r="15" spans="1:10" s="36" customFormat="1" ht="27.75" customHeight="1" outlineLevel="1">
      <c r="A15" s="33" t="s">
        <v>83</v>
      </c>
      <c r="B15" s="28"/>
      <c r="C15" s="27"/>
      <c r="D15" s="53"/>
      <c r="E15" s="27"/>
      <c r="F15" s="28"/>
      <c r="G15" s="28"/>
      <c r="H15" s="29"/>
      <c r="I15" s="28"/>
      <c r="J15" s="59">
        <f>(J11+J12+J13+J14)</f>
        <v>26102.260000000002</v>
      </c>
    </row>
    <row r="16" spans="1:10" s="32" customFormat="1" ht="45.75" customHeight="1" outlineLevel="2">
      <c r="A16" s="34" t="s">
        <v>120</v>
      </c>
      <c r="B16" s="8" t="s">
        <v>121</v>
      </c>
      <c r="C16" s="7" t="s">
        <v>3</v>
      </c>
      <c r="D16" s="52" t="s">
        <v>116</v>
      </c>
      <c r="E16" s="7"/>
      <c r="F16" s="8"/>
      <c r="G16" s="8" t="s">
        <v>122</v>
      </c>
      <c r="H16" s="20">
        <v>18600</v>
      </c>
      <c r="I16" s="8" t="s">
        <v>123</v>
      </c>
      <c r="J16" s="60">
        <v>33359.87</v>
      </c>
    </row>
    <row r="17" spans="1:10" s="36" customFormat="1" ht="30" customHeight="1" outlineLevel="1">
      <c r="A17" s="33" t="s">
        <v>172</v>
      </c>
      <c r="B17" s="28"/>
      <c r="C17" s="27"/>
      <c r="D17" s="53"/>
      <c r="E17" s="27"/>
      <c r="F17" s="28"/>
      <c r="G17" s="28"/>
      <c r="H17" s="29"/>
      <c r="I17" s="28"/>
      <c r="J17" s="59">
        <f>(J16)</f>
        <v>33359.87</v>
      </c>
    </row>
    <row r="18" spans="1:10" s="32" customFormat="1" ht="50.25" customHeight="1" outlineLevel="2">
      <c r="A18" s="34" t="s">
        <v>149</v>
      </c>
      <c r="B18" s="35" t="s">
        <v>150</v>
      </c>
      <c r="C18" s="7" t="s">
        <v>3</v>
      </c>
      <c r="D18" s="50" t="s">
        <v>60</v>
      </c>
      <c r="E18" s="7" t="s">
        <v>79</v>
      </c>
      <c r="F18" s="8" t="s">
        <v>151</v>
      </c>
      <c r="G18" s="8" t="s">
        <v>152</v>
      </c>
      <c r="H18" s="20">
        <v>69140</v>
      </c>
      <c r="I18" s="8" t="s">
        <v>153</v>
      </c>
      <c r="J18" s="62">
        <v>4442.46</v>
      </c>
    </row>
    <row r="19" spans="1:10" s="32" customFormat="1" ht="50.25" customHeight="1" outlineLevel="2">
      <c r="A19" s="34" t="s">
        <v>149</v>
      </c>
      <c r="B19" s="35" t="s">
        <v>150</v>
      </c>
      <c r="C19" s="7" t="s">
        <v>3</v>
      </c>
      <c r="D19" s="50" t="s">
        <v>60</v>
      </c>
      <c r="E19" s="7" t="s">
        <v>80</v>
      </c>
      <c r="F19" s="8" t="s">
        <v>154</v>
      </c>
      <c r="G19" s="8" t="s">
        <v>152</v>
      </c>
      <c r="H19" s="20">
        <v>69140</v>
      </c>
      <c r="I19" s="8" t="s">
        <v>153</v>
      </c>
      <c r="J19" s="62">
        <v>4149.67</v>
      </c>
    </row>
    <row r="20" spans="1:10" s="32" customFormat="1" ht="50.25" customHeight="1" outlineLevel="2">
      <c r="A20" s="34" t="s">
        <v>149</v>
      </c>
      <c r="B20" s="35" t="s">
        <v>150</v>
      </c>
      <c r="C20" s="7" t="s">
        <v>3</v>
      </c>
      <c r="D20" s="50" t="s">
        <v>60</v>
      </c>
      <c r="E20" s="7" t="s">
        <v>88</v>
      </c>
      <c r="F20" s="8" t="s">
        <v>155</v>
      </c>
      <c r="G20" s="8" t="s">
        <v>156</v>
      </c>
      <c r="H20" s="20">
        <v>36130</v>
      </c>
      <c r="I20" s="8" t="s">
        <v>174</v>
      </c>
      <c r="J20" s="62">
        <v>6746</v>
      </c>
    </row>
    <row r="21" spans="1:10" s="32" customFormat="1" ht="50.25" customHeight="1" outlineLevel="2">
      <c r="A21" s="34" t="s">
        <v>149</v>
      </c>
      <c r="B21" s="35" t="s">
        <v>150</v>
      </c>
      <c r="C21" s="7" t="s">
        <v>3</v>
      </c>
      <c r="D21" s="50" t="s">
        <v>60</v>
      </c>
      <c r="E21" s="7" t="s">
        <v>92</v>
      </c>
      <c r="F21" s="8" t="s">
        <v>157</v>
      </c>
      <c r="G21" s="8" t="s">
        <v>156</v>
      </c>
      <c r="H21" s="20">
        <v>36130</v>
      </c>
      <c r="I21" s="8" t="s">
        <v>174</v>
      </c>
      <c r="J21" s="62">
        <v>1197.8</v>
      </c>
    </row>
    <row r="22" spans="1:10" s="32" customFormat="1" ht="50.25" customHeight="1" outlineLevel="2">
      <c r="A22" s="34" t="s">
        <v>149</v>
      </c>
      <c r="B22" s="35" t="s">
        <v>150</v>
      </c>
      <c r="C22" s="7" t="s">
        <v>3</v>
      </c>
      <c r="D22" s="50" t="s">
        <v>60</v>
      </c>
      <c r="E22" s="7" t="s">
        <v>96</v>
      </c>
      <c r="F22" s="8" t="s">
        <v>158</v>
      </c>
      <c r="G22" s="8" t="s">
        <v>159</v>
      </c>
      <c r="H22" s="20">
        <v>63100</v>
      </c>
      <c r="I22" s="8" t="s">
        <v>160</v>
      </c>
      <c r="J22" s="62">
        <v>4447.41</v>
      </c>
    </row>
    <row r="23" spans="1:10" s="32" customFormat="1" ht="50.25" customHeight="1" outlineLevel="2">
      <c r="A23" s="34" t="s">
        <v>149</v>
      </c>
      <c r="B23" s="35" t="s">
        <v>150</v>
      </c>
      <c r="C23" s="7" t="s">
        <v>3</v>
      </c>
      <c r="D23" s="50" t="s">
        <v>60</v>
      </c>
      <c r="E23" s="7" t="s">
        <v>99</v>
      </c>
      <c r="F23" s="8" t="s">
        <v>161</v>
      </c>
      <c r="G23" s="8" t="s">
        <v>159</v>
      </c>
      <c r="H23" s="20">
        <v>63100</v>
      </c>
      <c r="I23" s="8" t="s">
        <v>160</v>
      </c>
      <c r="J23" s="62">
        <v>4189.49</v>
      </c>
    </row>
    <row r="24" spans="1:10" s="32" customFormat="1" ht="50.25" customHeight="1" outlineLevel="2">
      <c r="A24" s="34" t="s">
        <v>149</v>
      </c>
      <c r="B24" s="35" t="s">
        <v>150</v>
      </c>
      <c r="C24" s="7" t="s">
        <v>3</v>
      </c>
      <c r="D24" s="50" t="s">
        <v>60</v>
      </c>
      <c r="E24" s="7" t="s">
        <v>128</v>
      </c>
      <c r="F24" s="8" t="s">
        <v>162</v>
      </c>
      <c r="G24" s="8" t="s">
        <v>152</v>
      </c>
      <c r="H24" s="20">
        <v>69140</v>
      </c>
      <c r="I24" s="8" t="s">
        <v>153</v>
      </c>
      <c r="J24" s="62">
        <v>1030.08</v>
      </c>
    </row>
    <row r="25" spans="1:10" s="32" customFormat="1" ht="50.25" customHeight="1" outlineLevel="2">
      <c r="A25" s="34" t="s">
        <v>149</v>
      </c>
      <c r="B25" s="35" t="s">
        <v>150</v>
      </c>
      <c r="C25" s="7" t="s">
        <v>3</v>
      </c>
      <c r="D25" s="50" t="s">
        <v>60</v>
      </c>
      <c r="E25" s="7" t="s">
        <v>130</v>
      </c>
      <c r="F25" s="8" t="s">
        <v>163</v>
      </c>
      <c r="G25" s="8" t="s">
        <v>164</v>
      </c>
      <c r="H25" s="20">
        <v>14130</v>
      </c>
      <c r="I25" s="8" t="s">
        <v>165</v>
      </c>
      <c r="J25" s="62">
        <v>1940.39</v>
      </c>
    </row>
    <row r="26" spans="1:10" s="32" customFormat="1" ht="50.25" customHeight="1" outlineLevel="2">
      <c r="A26" s="34" t="s">
        <v>149</v>
      </c>
      <c r="B26" s="35" t="s">
        <v>150</v>
      </c>
      <c r="C26" s="7" t="s">
        <v>3</v>
      </c>
      <c r="D26" s="50" t="s">
        <v>60</v>
      </c>
      <c r="E26" s="7" t="s">
        <v>131</v>
      </c>
      <c r="F26" s="8" t="s">
        <v>166</v>
      </c>
      <c r="G26" s="8" t="s">
        <v>159</v>
      </c>
      <c r="H26" s="20">
        <v>63100</v>
      </c>
      <c r="I26" s="8" t="s">
        <v>45</v>
      </c>
      <c r="J26" s="62">
        <v>2262.82</v>
      </c>
    </row>
    <row r="27" spans="1:10" s="36" customFormat="1" ht="30" customHeight="1" outlineLevel="1" thickBot="1">
      <c r="A27" s="33" t="s">
        <v>167</v>
      </c>
      <c r="B27" s="28"/>
      <c r="C27" s="27"/>
      <c r="D27" s="53"/>
      <c r="E27" s="27"/>
      <c r="F27" s="28"/>
      <c r="G27" s="28"/>
      <c r="H27" s="29"/>
      <c r="I27" s="28"/>
      <c r="J27" s="59">
        <f>(J18+J19+J20+J21+J22+J23+J24+J25+J26)</f>
        <v>30406.120000000003</v>
      </c>
    </row>
    <row r="28" spans="1:10" s="26" customFormat="1" ht="25.5" customHeight="1" thickBot="1">
      <c r="A28" s="47" t="s">
        <v>54</v>
      </c>
      <c r="B28" s="48"/>
      <c r="C28" s="48"/>
      <c r="D28" s="54"/>
      <c r="E28" s="48"/>
      <c r="F28" s="48"/>
      <c r="G28" s="48"/>
      <c r="H28" s="48"/>
      <c r="I28" s="48"/>
      <c r="J28" s="61"/>
    </row>
    <row r="29" spans="1:10" s="32" customFormat="1" ht="45.75" customHeight="1" outlineLevel="2">
      <c r="A29" s="34" t="s">
        <v>77</v>
      </c>
      <c r="B29" s="8" t="s">
        <v>78</v>
      </c>
      <c r="C29" s="7" t="s">
        <v>3</v>
      </c>
      <c r="D29" s="52" t="s">
        <v>60</v>
      </c>
      <c r="E29" s="7" t="s">
        <v>79</v>
      </c>
      <c r="F29" s="8" t="s">
        <v>47</v>
      </c>
      <c r="G29" s="8" t="s">
        <v>48</v>
      </c>
      <c r="H29" s="20">
        <v>18600</v>
      </c>
      <c r="I29" s="8" t="s">
        <v>49</v>
      </c>
      <c r="J29" s="60">
        <v>33224.74</v>
      </c>
    </row>
    <row r="30" spans="1:10" s="32" customFormat="1" ht="45.75" customHeight="1" outlineLevel="2">
      <c r="A30" s="34" t="s">
        <v>77</v>
      </c>
      <c r="B30" s="8" t="s">
        <v>78</v>
      </c>
      <c r="C30" s="7" t="s">
        <v>3</v>
      </c>
      <c r="D30" s="52" t="s">
        <v>60</v>
      </c>
      <c r="E30" s="7" t="s">
        <v>80</v>
      </c>
      <c r="F30" s="8" t="s">
        <v>81</v>
      </c>
      <c r="G30" s="8" t="s">
        <v>48</v>
      </c>
      <c r="H30" s="20">
        <v>18600</v>
      </c>
      <c r="I30" s="8" t="s">
        <v>49</v>
      </c>
      <c r="J30" s="60">
        <v>34615.38</v>
      </c>
    </row>
    <row r="31" spans="1:10" s="36" customFormat="1" ht="30" customHeight="1" outlineLevel="1">
      <c r="A31" s="33" t="s">
        <v>84</v>
      </c>
      <c r="B31" s="28"/>
      <c r="C31" s="27"/>
      <c r="D31" s="53"/>
      <c r="E31" s="27"/>
      <c r="F31" s="28"/>
      <c r="G31" s="28"/>
      <c r="H31" s="29"/>
      <c r="I31" s="28"/>
      <c r="J31" s="59">
        <f>J30+J29</f>
        <v>67840.12</v>
      </c>
    </row>
    <row r="32" spans="1:10" s="32" customFormat="1" ht="45.75" customHeight="1" outlineLevel="2">
      <c r="A32" s="34" t="s">
        <v>86</v>
      </c>
      <c r="B32" s="8" t="s">
        <v>9</v>
      </c>
      <c r="C32" s="7" t="s">
        <v>3</v>
      </c>
      <c r="D32" s="52" t="s">
        <v>60</v>
      </c>
      <c r="E32" s="7" t="s">
        <v>79</v>
      </c>
      <c r="F32" s="8" t="s">
        <v>87</v>
      </c>
      <c r="G32" s="8" t="s">
        <v>50</v>
      </c>
      <c r="H32" s="20">
        <v>3100</v>
      </c>
      <c r="I32" s="8" t="s">
        <v>38</v>
      </c>
      <c r="J32" s="60">
        <v>16000</v>
      </c>
    </row>
    <row r="33" spans="1:10" s="32" customFormat="1" ht="45.75" customHeight="1" outlineLevel="2">
      <c r="A33" s="34" t="s">
        <v>86</v>
      </c>
      <c r="B33" s="8" t="s">
        <v>9</v>
      </c>
      <c r="C33" s="7" t="s">
        <v>3</v>
      </c>
      <c r="D33" s="52" t="s">
        <v>60</v>
      </c>
      <c r="E33" s="7" t="s">
        <v>88</v>
      </c>
      <c r="F33" s="8" t="s">
        <v>89</v>
      </c>
      <c r="G33" s="8" t="s">
        <v>90</v>
      </c>
      <c r="H33" s="20">
        <v>60104</v>
      </c>
      <c r="I33" s="8" t="s">
        <v>91</v>
      </c>
      <c r="J33" s="60">
        <v>12000</v>
      </c>
    </row>
    <row r="34" spans="1:10" s="32" customFormat="1" ht="45.75" customHeight="1" outlineLevel="2">
      <c r="A34" s="34" t="s">
        <v>86</v>
      </c>
      <c r="B34" s="8" t="s">
        <v>9</v>
      </c>
      <c r="C34" s="7" t="s">
        <v>3</v>
      </c>
      <c r="D34" s="52" t="s">
        <v>60</v>
      </c>
      <c r="E34" s="7" t="s">
        <v>92</v>
      </c>
      <c r="F34" s="8" t="s">
        <v>93</v>
      </c>
      <c r="G34" s="8" t="s">
        <v>94</v>
      </c>
      <c r="H34" s="20">
        <v>18230</v>
      </c>
      <c r="I34" s="8" t="s">
        <v>95</v>
      </c>
      <c r="J34" s="60">
        <v>7000</v>
      </c>
    </row>
    <row r="35" spans="1:10" s="32" customFormat="1" ht="45.75" customHeight="1" outlineLevel="2">
      <c r="A35" s="34" t="s">
        <v>86</v>
      </c>
      <c r="B35" s="8" t="s">
        <v>9</v>
      </c>
      <c r="C35" s="7" t="s">
        <v>3</v>
      </c>
      <c r="D35" s="52" t="s">
        <v>60</v>
      </c>
      <c r="E35" s="7" t="s">
        <v>96</v>
      </c>
      <c r="F35" s="8" t="s">
        <v>97</v>
      </c>
      <c r="G35" s="8" t="s">
        <v>98</v>
      </c>
      <c r="H35" s="20">
        <v>3100</v>
      </c>
      <c r="I35" s="8" t="s">
        <v>38</v>
      </c>
      <c r="J35" s="60">
        <v>16000</v>
      </c>
    </row>
    <row r="36" spans="1:10" s="32" customFormat="1" ht="45.75" customHeight="1" outlineLevel="2">
      <c r="A36" s="34" t="s">
        <v>86</v>
      </c>
      <c r="B36" s="8" t="s">
        <v>9</v>
      </c>
      <c r="C36" s="7" t="s">
        <v>3</v>
      </c>
      <c r="D36" s="52" t="s">
        <v>60</v>
      </c>
      <c r="E36" s="7" t="s">
        <v>99</v>
      </c>
      <c r="F36" s="8" t="s">
        <v>100</v>
      </c>
      <c r="G36" s="8" t="s">
        <v>101</v>
      </c>
      <c r="H36" s="20">
        <v>18204</v>
      </c>
      <c r="I36" s="8" t="s">
        <v>102</v>
      </c>
      <c r="J36" s="60">
        <v>7000</v>
      </c>
    </row>
    <row r="37" spans="1:10" s="36" customFormat="1" ht="30" customHeight="1" outlineLevel="1" thickBot="1">
      <c r="A37" s="33" t="s">
        <v>85</v>
      </c>
      <c r="B37" s="28"/>
      <c r="C37" s="27"/>
      <c r="D37" s="53"/>
      <c r="E37" s="27"/>
      <c r="F37" s="28"/>
      <c r="G37" s="28"/>
      <c r="H37" s="29"/>
      <c r="I37" s="28"/>
      <c r="J37" s="59">
        <f>(J32+J33+J34+J35+J36)</f>
        <v>58000</v>
      </c>
    </row>
    <row r="38" spans="1:10" s="26" customFormat="1" ht="25.5" customHeight="1" thickBot="1">
      <c r="A38" s="47" t="s">
        <v>107</v>
      </c>
      <c r="B38" s="48"/>
      <c r="C38" s="48"/>
      <c r="D38" s="54"/>
      <c r="E38" s="48"/>
      <c r="F38" s="48"/>
      <c r="G38" s="48"/>
      <c r="H38" s="48"/>
      <c r="I38" s="48"/>
      <c r="J38" s="61"/>
    </row>
    <row r="39" spans="1:10" s="32" customFormat="1" ht="45.75" customHeight="1" outlineLevel="2">
      <c r="A39" s="34" t="s">
        <v>108</v>
      </c>
      <c r="B39" s="8" t="s">
        <v>109</v>
      </c>
      <c r="C39" s="7" t="s">
        <v>3</v>
      </c>
      <c r="D39" s="52" t="s">
        <v>60</v>
      </c>
      <c r="E39" s="7"/>
      <c r="F39" s="8"/>
      <c r="G39" s="8" t="s">
        <v>110</v>
      </c>
      <c r="H39" s="20">
        <v>44477</v>
      </c>
      <c r="I39" s="8" t="s">
        <v>111</v>
      </c>
      <c r="J39" s="60">
        <v>102015.91</v>
      </c>
    </row>
    <row r="40" spans="1:10" s="32" customFormat="1" ht="31.5" customHeight="1" outlineLevel="1" thickBot="1">
      <c r="A40" s="33" t="s">
        <v>112</v>
      </c>
      <c r="B40" s="24"/>
      <c r="C40" s="23"/>
      <c r="D40" s="51"/>
      <c r="E40" s="23"/>
      <c r="F40" s="24"/>
      <c r="G40" s="24"/>
      <c r="H40" s="25"/>
      <c r="I40" s="24"/>
      <c r="J40" s="58">
        <f>SUM(J39:J39)</f>
        <v>102015.91</v>
      </c>
    </row>
    <row r="41" spans="1:10" s="26" customFormat="1" ht="25.5" customHeight="1" thickBot="1">
      <c r="A41" s="47" t="s">
        <v>113</v>
      </c>
      <c r="B41" s="48"/>
      <c r="C41" s="48"/>
      <c r="D41" s="54"/>
      <c r="E41" s="48"/>
      <c r="F41" s="48"/>
      <c r="G41" s="48"/>
      <c r="H41" s="48"/>
      <c r="I41" s="48"/>
      <c r="J41" s="61"/>
    </row>
    <row r="42" spans="1:10" s="32" customFormat="1" ht="45.75" customHeight="1" outlineLevel="2">
      <c r="A42" s="34" t="s">
        <v>114</v>
      </c>
      <c r="B42" s="8" t="s">
        <v>115</v>
      </c>
      <c r="C42" s="7" t="s">
        <v>3</v>
      </c>
      <c r="D42" s="52" t="s">
        <v>116</v>
      </c>
      <c r="E42" s="7"/>
      <c r="F42" s="8"/>
      <c r="G42" s="8" t="s">
        <v>117</v>
      </c>
      <c r="H42" s="20">
        <v>58000</v>
      </c>
      <c r="I42" s="8" t="s">
        <v>118</v>
      </c>
      <c r="J42" s="60">
        <v>130154.25</v>
      </c>
    </row>
    <row r="43" spans="1:10" s="32" customFormat="1" ht="31.5" customHeight="1" outlineLevel="1">
      <c r="A43" s="33" t="s">
        <v>119</v>
      </c>
      <c r="B43" s="24"/>
      <c r="C43" s="23"/>
      <c r="D43" s="51"/>
      <c r="E43" s="23"/>
      <c r="F43" s="24"/>
      <c r="G43" s="24"/>
      <c r="H43" s="25"/>
      <c r="I43" s="24"/>
      <c r="J43" s="58">
        <f>SUM(J42:J42)</f>
        <v>130154.25</v>
      </c>
    </row>
    <row r="44" spans="1:10" s="32" customFormat="1" ht="45.75" customHeight="1" outlineLevel="2">
      <c r="A44" s="34" t="s">
        <v>124</v>
      </c>
      <c r="B44" s="8" t="s">
        <v>125</v>
      </c>
      <c r="C44" s="7" t="s">
        <v>4</v>
      </c>
      <c r="D44" s="52" t="s">
        <v>60</v>
      </c>
      <c r="E44" s="7" t="s">
        <v>79</v>
      </c>
      <c r="F44" s="8" t="s">
        <v>126</v>
      </c>
      <c r="G44" s="8" t="s">
        <v>36</v>
      </c>
      <c r="H44" s="20">
        <v>58490</v>
      </c>
      <c r="I44" s="8" t="s">
        <v>127</v>
      </c>
      <c r="J44" s="62">
        <v>63304.97</v>
      </c>
    </row>
    <row r="45" spans="1:10" s="32" customFormat="1" ht="45.75" customHeight="1" outlineLevel="2">
      <c r="A45" s="34" t="s">
        <v>124</v>
      </c>
      <c r="B45" s="8" t="s">
        <v>125</v>
      </c>
      <c r="C45" s="7" t="s">
        <v>4</v>
      </c>
      <c r="D45" s="52" t="s">
        <v>60</v>
      </c>
      <c r="E45" s="7" t="s">
        <v>80</v>
      </c>
      <c r="F45" s="8" t="s">
        <v>30</v>
      </c>
      <c r="G45" s="8" t="s">
        <v>137</v>
      </c>
      <c r="H45" s="20">
        <v>3000</v>
      </c>
      <c r="I45" s="8" t="s">
        <v>37</v>
      </c>
      <c r="J45" s="62">
        <v>7606.59</v>
      </c>
    </row>
    <row r="46" spans="1:10" s="32" customFormat="1" ht="45.75" customHeight="1" outlineLevel="2">
      <c r="A46" s="34" t="s">
        <v>124</v>
      </c>
      <c r="B46" s="8" t="s">
        <v>125</v>
      </c>
      <c r="C46" s="7" t="s">
        <v>4</v>
      </c>
      <c r="D46" s="52" t="s">
        <v>60</v>
      </c>
      <c r="E46" s="7" t="s">
        <v>88</v>
      </c>
      <c r="F46" s="8" t="s">
        <v>33</v>
      </c>
      <c r="G46" s="8" t="s">
        <v>138</v>
      </c>
      <c r="H46" s="20">
        <v>3630</v>
      </c>
      <c r="I46" s="8" t="s">
        <v>139</v>
      </c>
      <c r="J46" s="62">
        <v>19541.01</v>
      </c>
    </row>
    <row r="47" spans="1:10" s="32" customFormat="1" ht="45.75" customHeight="1" outlineLevel="2">
      <c r="A47" s="34" t="s">
        <v>124</v>
      </c>
      <c r="B47" s="8" t="s">
        <v>125</v>
      </c>
      <c r="C47" s="7" t="s">
        <v>4</v>
      </c>
      <c r="D47" s="52" t="s">
        <v>60</v>
      </c>
      <c r="E47" s="7" t="s">
        <v>92</v>
      </c>
      <c r="F47" s="8" t="s">
        <v>132</v>
      </c>
      <c r="G47" s="8" t="s">
        <v>140</v>
      </c>
      <c r="H47" s="20">
        <v>18210</v>
      </c>
      <c r="I47" s="8" t="s">
        <v>41</v>
      </c>
      <c r="J47" s="62">
        <v>14072.04</v>
      </c>
    </row>
    <row r="48" spans="1:10" s="32" customFormat="1" ht="60" customHeight="1" outlineLevel="2">
      <c r="A48" s="34" t="s">
        <v>124</v>
      </c>
      <c r="B48" s="8" t="s">
        <v>125</v>
      </c>
      <c r="C48" s="7" t="s">
        <v>4</v>
      </c>
      <c r="D48" s="52" t="s">
        <v>60</v>
      </c>
      <c r="E48" s="7" t="s">
        <v>96</v>
      </c>
      <c r="F48" s="8" t="s">
        <v>133</v>
      </c>
      <c r="G48" s="8" t="s">
        <v>36</v>
      </c>
      <c r="H48" s="20">
        <v>58490</v>
      </c>
      <c r="I48" s="8" t="s">
        <v>127</v>
      </c>
      <c r="J48" s="62">
        <v>23582.61</v>
      </c>
    </row>
    <row r="49" spans="1:10" s="32" customFormat="1" ht="60" customHeight="1" outlineLevel="2">
      <c r="A49" s="34" t="s">
        <v>124</v>
      </c>
      <c r="B49" s="8" t="s">
        <v>125</v>
      </c>
      <c r="C49" s="7" t="s">
        <v>4</v>
      </c>
      <c r="D49" s="52" t="s">
        <v>60</v>
      </c>
      <c r="E49" s="7" t="s">
        <v>99</v>
      </c>
      <c r="F49" s="8" t="s">
        <v>134</v>
      </c>
      <c r="G49" s="8" t="s">
        <v>141</v>
      </c>
      <c r="H49" s="20">
        <v>3402</v>
      </c>
      <c r="I49" s="8" t="s">
        <v>142</v>
      </c>
      <c r="J49" s="62">
        <v>19139.19</v>
      </c>
    </row>
    <row r="50" spans="1:10" s="32" customFormat="1" ht="45.75" customHeight="1" outlineLevel="2">
      <c r="A50" s="34" t="s">
        <v>124</v>
      </c>
      <c r="B50" s="8" t="s">
        <v>125</v>
      </c>
      <c r="C50" s="7" t="s">
        <v>4</v>
      </c>
      <c r="D50" s="52" t="s">
        <v>60</v>
      </c>
      <c r="E50" s="7" t="s">
        <v>128</v>
      </c>
      <c r="F50" s="8" t="s">
        <v>135</v>
      </c>
      <c r="G50" s="8" t="s">
        <v>141</v>
      </c>
      <c r="H50" s="20">
        <v>3402</v>
      </c>
      <c r="I50" s="8" t="s">
        <v>142</v>
      </c>
      <c r="J50" s="62">
        <v>15268.2</v>
      </c>
    </row>
    <row r="51" spans="1:10" s="32" customFormat="1" ht="45.75" customHeight="1" outlineLevel="2">
      <c r="A51" s="34" t="s">
        <v>124</v>
      </c>
      <c r="B51" s="8" t="s">
        <v>125</v>
      </c>
      <c r="C51" s="7" t="s">
        <v>4</v>
      </c>
      <c r="D51" s="52" t="s">
        <v>60</v>
      </c>
      <c r="E51" s="7" t="s">
        <v>129</v>
      </c>
      <c r="F51" s="8" t="s">
        <v>136</v>
      </c>
      <c r="G51" s="8" t="s">
        <v>39</v>
      </c>
      <c r="H51" s="20">
        <v>18025</v>
      </c>
      <c r="I51" s="8" t="s">
        <v>143</v>
      </c>
      <c r="J51" s="62">
        <v>9723.22</v>
      </c>
    </row>
    <row r="52" spans="1:10" s="32" customFormat="1" ht="45.75" customHeight="1" outlineLevel="2">
      <c r="A52" s="34" t="s">
        <v>124</v>
      </c>
      <c r="B52" s="8" t="s">
        <v>125</v>
      </c>
      <c r="C52" s="7" t="s">
        <v>4</v>
      </c>
      <c r="D52" s="52" t="s">
        <v>60</v>
      </c>
      <c r="E52" s="7" t="s">
        <v>130</v>
      </c>
      <c r="F52" s="8" t="s">
        <v>144</v>
      </c>
      <c r="G52" s="8" t="s">
        <v>145</v>
      </c>
      <c r="H52" s="20">
        <v>3110</v>
      </c>
      <c r="I52" s="8" t="s">
        <v>146</v>
      </c>
      <c r="J52" s="62">
        <v>4986.5</v>
      </c>
    </row>
    <row r="53" spans="1:10" s="32" customFormat="1" ht="45.75" customHeight="1" outlineLevel="2">
      <c r="A53" s="34" t="s">
        <v>124</v>
      </c>
      <c r="B53" s="8" t="s">
        <v>125</v>
      </c>
      <c r="C53" s="7" t="s">
        <v>4</v>
      </c>
      <c r="D53" s="52" t="s">
        <v>60</v>
      </c>
      <c r="E53" s="7" t="s">
        <v>131</v>
      </c>
      <c r="F53" s="8" t="s">
        <v>147</v>
      </c>
      <c r="G53" s="8" t="s">
        <v>141</v>
      </c>
      <c r="H53" s="20">
        <v>3402</v>
      </c>
      <c r="I53" s="8" t="s">
        <v>142</v>
      </c>
      <c r="J53" s="62">
        <v>6359.5</v>
      </c>
    </row>
    <row r="54" spans="1:10" s="32" customFormat="1" ht="37.5" customHeight="1" outlineLevel="1">
      <c r="A54" s="33" t="s">
        <v>148</v>
      </c>
      <c r="B54" s="24"/>
      <c r="C54" s="23"/>
      <c r="D54" s="51"/>
      <c r="E54" s="23"/>
      <c r="F54" s="24"/>
      <c r="G54" s="24"/>
      <c r="H54" s="25"/>
      <c r="I54" s="24"/>
      <c r="J54" s="58">
        <f>(J44+J45+J46+J47+J48+J49+J50+J51+J52+J53)</f>
        <v>183583.83</v>
      </c>
    </row>
    <row r="55" ht="13.5" thickBot="1">
      <c r="D55" s="56"/>
    </row>
    <row r="56" spans="1:10" s="26" customFormat="1" ht="25.5" customHeight="1" thickBot="1">
      <c r="A56" s="47" t="s">
        <v>55</v>
      </c>
      <c r="B56" s="48"/>
      <c r="C56" s="48"/>
      <c r="D56" s="54"/>
      <c r="E56" s="48"/>
      <c r="F56" s="48"/>
      <c r="G56" s="48"/>
      <c r="H56" s="48"/>
      <c r="I56" s="48"/>
      <c r="J56" s="49"/>
    </row>
    <row r="57" spans="1:10" s="42" customFormat="1" ht="30" customHeight="1" outlineLevel="1">
      <c r="A57" s="37" t="s">
        <v>51</v>
      </c>
      <c r="B57" s="38"/>
      <c r="C57" s="39"/>
      <c r="D57" s="55"/>
      <c r="E57" s="39"/>
      <c r="F57" s="38"/>
      <c r="G57" s="38"/>
      <c r="H57" s="40"/>
      <c r="I57" s="38"/>
      <c r="J57" s="41"/>
    </row>
    <row r="58" ht="13.5" thickBot="1">
      <c r="D58" s="56"/>
    </row>
    <row r="59" spans="1:10" s="26" customFormat="1" ht="25.5" customHeight="1" thickBot="1">
      <c r="A59" s="47" t="s">
        <v>55</v>
      </c>
      <c r="B59" s="48"/>
      <c r="C59" s="48"/>
      <c r="D59" s="54"/>
      <c r="E59" s="48"/>
      <c r="F59" s="48"/>
      <c r="G59" s="48"/>
      <c r="H59" s="48"/>
      <c r="I59" s="48"/>
      <c r="J59" s="49"/>
    </row>
    <row r="60" spans="1:10" s="42" customFormat="1" ht="30" customHeight="1" outlineLevel="1">
      <c r="A60" s="37" t="s">
        <v>51</v>
      </c>
      <c r="B60" s="38"/>
      <c r="C60" s="39"/>
      <c r="D60" s="55"/>
      <c r="E60" s="39"/>
      <c r="F60" s="38"/>
      <c r="G60" s="38"/>
      <c r="H60" s="40"/>
      <c r="I60" s="38"/>
      <c r="J60" s="41"/>
    </row>
    <row r="61" ht="13.5" thickBot="1">
      <c r="D61" s="56"/>
    </row>
    <row r="62" spans="1:10" s="26" customFormat="1" ht="25.5" customHeight="1" thickBot="1">
      <c r="A62" s="47" t="s">
        <v>56</v>
      </c>
      <c r="B62" s="48"/>
      <c r="C62" s="48"/>
      <c r="D62" s="54"/>
      <c r="E62" s="48"/>
      <c r="F62" s="48"/>
      <c r="G62" s="48"/>
      <c r="H62" s="48"/>
      <c r="I62" s="48"/>
      <c r="J62" s="49"/>
    </row>
    <row r="63" spans="1:10" s="42" customFormat="1" ht="30" customHeight="1" outlineLevel="1">
      <c r="A63" s="37" t="s">
        <v>51</v>
      </c>
      <c r="B63" s="38"/>
      <c r="C63" s="39"/>
      <c r="D63" s="55"/>
      <c r="E63" s="39"/>
      <c r="F63" s="38"/>
      <c r="G63" s="38"/>
      <c r="H63" s="40"/>
      <c r="I63" s="38"/>
      <c r="J63" s="41"/>
    </row>
    <row r="64" ht="13.5" thickBot="1">
      <c r="D64" s="56"/>
    </row>
    <row r="65" spans="1:10" s="26" customFormat="1" ht="25.5" customHeight="1" thickBot="1">
      <c r="A65" s="47" t="s">
        <v>57</v>
      </c>
      <c r="B65" s="48"/>
      <c r="C65" s="48"/>
      <c r="D65" s="54"/>
      <c r="E65" s="48"/>
      <c r="F65" s="48"/>
      <c r="G65" s="48"/>
      <c r="H65" s="48"/>
      <c r="I65" s="48"/>
      <c r="J65" s="49"/>
    </row>
    <row r="66" spans="1:10" s="42" customFormat="1" ht="30" customHeight="1" outlineLevel="1">
      <c r="A66" s="37" t="s">
        <v>51</v>
      </c>
      <c r="B66" s="38"/>
      <c r="C66" s="39"/>
      <c r="D66" s="55"/>
      <c r="E66" s="39"/>
      <c r="F66" s="38"/>
      <c r="G66" s="38"/>
      <c r="H66" s="40"/>
      <c r="I66" s="38"/>
      <c r="J66" s="41"/>
    </row>
    <row r="67" ht="13.5" thickBot="1">
      <c r="D67" s="56"/>
    </row>
    <row r="68" spans="1:10" s="26" customFormat="1" ht="25.5" customHeight="1" thickBot="1">
      <c r="A68" s="47" t="s">
        <v>58</v>
      </c>
      <c r="B68" s="48"/>
      <c r="C68" s="48"/>
      <c r="D68" s="54"/>
      <c r="E68" s="48"/>
      <c r="F68" s="48"/>
      <c r="G68" s="48"/>
      <c r="H68" s="48"/>
      <c r="I68" s="48"/>
      <c r="J68" s="49"/>
    </row>
    <row r="69" spans="1:10" s="42" customFormat="1" ht="30" customHeight="1" outlineLevel="1">
      <c r="A69" s="37" t="s">
        <v>51</v>
      </c>
      <c r="B69" s="38"/>
      <c r="C69" s="39"/>
      <c r="D69" s="55"/>
      <c r="E69" s="39"/>
      <c r="F69" s="38"/>
      <c r="G69" s="38"/>
      <c r="H69" s="40"/>
      <c r="I69" s="38"/>
      <c r="J69" s="41"/>
    </row>
    <row r="70" ht="12.75">
      <c r="D70" s="56"/>
    </row>
    <row r="71" ht="12.75">
      <c r="D71" s="56"/>
    </row>
    <row r="72" ht="12.75">
      <c r="D72" s="56"/>
    </row>
    <row r="73" ht="12.75">
      <c r="D73" s="56"/>
    </row>
    <row r="74" ht="12.75">
      <c r="D74" s="56"/>
    </row>
    <row r="75" ht="12.75">
      <c r="D75" s="56"/>
    </row>
  </sheetData>
  <printOptions horizontalCentered="1" verticalCentered="1"/>
  <pageMargins left="0.2755905511811024" right="0.15748031496062992" top="0.7874015748031497" bottom="0.1968503937007874" header="0.1968503937007874" footer="0.1968503937007874"/>
  <pageSetup horizontalDpi="600" verticalDpi="600" orientation="landscape" paperSize="9" scale="75" r:id="rId1"/>
  <headerFooter alignWithMargins="0">
    <oddHeader>&amp;LCHSI Ainay le Château
Services Economiques
Le XX/03/2010&amp;CLISTE DES MARCHES CONCLUS EN 2009</oddHeader>
    <oddFooter>&amp;R&amp;9&amp;P/&amp;N</oddFooter>
  </headerFooter>
  <rowBreaks count="4" manualBreakCount="4">
    <brk id="15" max="9" man="1"/>
    <brk id="27" max="255" man="1"/>
    <brk id="43" max="9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C.H.S.I.</cp:lastModifiedBy>
  <cp:lastPrinted>2010-03-01T08:47:45Z</cp:lastPrinted>
  <dcterms:created xsi:type="dcterms:W3CDTF">1996-10-21T11:03:58Z</dcterms:created>
  <dcterms:modified xsi:type="dcterms:W3CDTF">2010-03-05T13:19:08Z</dcterms:modified>
  <cp:category/>
  <cp:version/>
  <cp:contentType/>
  <cp:contentStatus/>
</cp:coreProperties>
</file>